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<sst xmlns="http://schemas.openxmlformats.org/spreadsheetml/2006/main" count="54" uniqueCount="54">
  <si>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</si>
  <si>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</si>
  <si>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</si>
  <si>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</si>
  <si>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</si>
  <si>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</si>
  <si>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</si>
  <si>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</si>
  <si>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</si>
  <si>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</si>
  <si>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</si>
  <si>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</si>
  <si>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</si>
  <si>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</si>
  <si>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</si>
  <si>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</si>
  <si>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</si>
  <si>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</si>
  <si>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</si>
  <si>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</si>
  <si>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</si>
  <si>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</si>
  <si>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</si>
  <si>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</si>
  <si>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</si>
  <si>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</si>
  <si>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</si>
  <si>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</si>
  <si>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</si>
  <si>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</si>
  <si>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</si>
  <si>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</si>
  <si>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</si>
  <si>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</si>
  <si>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</si>
  <si>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</si>
  <si>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</si>
  <si>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</si>
  <si>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</si>
  <si>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</si>
  <si>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7400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</si>
  <si>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</si>
  <si>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</si>
  <si>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</si>
  <si>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</si>
  <si>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</si>
  <si>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</si>
  <si>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</si>
  <si>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</si>
  <si>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</si>
  <si>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</si>
  <si>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</si>
  <si>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</si>
  <si>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станом на 16 квітня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</si>
</sst>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:D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24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46</v>
      </c>
      <c r="D4" s="7" t="s">
        <v>21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11690</v>
      </c>
      <c r="D6" s="11">
        <f>D7+D8</f>
        <v>13241</v>
      </c>
      <c r="E6" s="12">
        <f>D6/C6*100</f>
        <v>113.267750213858</v>
      </c>
    </row>
    <row r="7" spans="1:5" s="32" customFormat="1" ht="30.75" customHeight="1">
      <c r="A7" s="13">
        <v>11010000</v>
      </c>
      <c r="B7" s="14" t="s">
        <v>10</v>
      </c>
      <c r="C7" s="15">
        <v>11690</v>
      </c>
      <c r="D7" s="15">
        <v>13223.6</v>
      </c>
      <c r="E7" s="15">
        <f>D7/C7*100</f>
        <v>113.11890504704876</v>
      </c>
    </row>
    <row r="8" spans="1:5" s="32" customFormat="1" ht="39" customHeight="1" thickBot="1">
      <c r="A8" s="16" t="s">
        <v>23</v>
      </c>
      <c r="B8" s="17" t="s">
        <v>22</v>
      </c>
      <c r="C8" s="36"/>
      <c r="D8" s="36">
        <v>17.4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108</v>
      </c>
      <c r="D9" s="11">
        <f>D10+D12+D11</f>
        <v>395.1</v>
      </c>
      <c r="E9" s="12">
        <f>D9/C9*100</f>
        <v>365.83333333333337</v>
      </c>
    </row>
    <row r="10" spans="1:5" s="32" customFormat="1" ht="41.25" customHeight="1">
      <c r="A10" s="30" t="s">
        <v>25</v>
      </c>
      <c r="B10" s="31" t="s">
        <v>26</v>
      </c>
      <c r="C10" s="15"/>
      <c r="D10" s="15">
        <v>12.6</v>
      </c>
      <c r="E10" s="39"/>
    </row>
    <row r="11" spans="1:5" s="32" customFormat="1" ht="28.5" customHeight="1">
      <c r="A11" s="37" t="s">
        <v>31</v>
      </c>
      <c r="B11" s="38" t="s">
        <v>32</v>
      </c>
      <c r="C11" s="39">
        <v>68</v>
      </c>
      <c r="D11" s="39">
        <v>108.2</v>
      </c>
      <c r="E11" s="39">
        <f>D11/C11*100</f>
        <v>159.11764705882354</v>
      </c>
    </row>
    <row r="12" spans="1:5" s="32" customFormat="1" ht="28.5" customHeight="1" thickBot="1">
      <c r="A12" s="40" t="s">
        <v>29</v>
      </c>
      <c r="B12" s="41" t="s">
        <v>30</v>
      </c>
      <c r="C12" s="36">
        <v>40</v>
      </c>
      <c r="D12" s="36">
        <v>274.3</v>
      </c>
      <c r="E12" s="39"/>
    </row>
    <row r="13" spans="1:5" s="32" customFormat="1" ht="28.5" customHeight="1" hidden="1" thickBot="1">
      <c r="A13" s="9" t="s">
        <v>42</v>
      </c>
      <c r="B13" s="10" t="s">
        <v>43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44</v>
      </c>
      <c r="B14" s="31" t="s">
        <v>45</v>
      </c>
      <c r="C14" s="15"/>
      <c r="D14" s="52"/>
      <c r="E14" s="15"/>
    </row>
    <row r="15" spans="1:5" s="32" customFormat="1" ht="19.5" thickBot="1">
      <c r="A15" s="18"/>
      <c r="B15" s="19" t="s">
        <v>8</v>
      </c>
      <c r="C15" s="35">
        <f>C6+C9+C13</f>
        <v>11798</v>
      </c>
      <c r="D15" s="35">
        <f>D6+D9+D13</f>
        <v>13636.1</v>
      </c>
      <c r="E15" s="20">
        <f aca="true" t="shared" si="0" ref="E15:E21">D15/C15*100</f>
        <v>115.57975928123412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170738.40000000002</v>
      </c>
      <c r="D16" s="11">
        <f>D17+D20+D18+D19</f>
        <v>144239.3</v>
      </c>
      <c r="E16" s="11">
        <f t="shared" si="0"/>
        <v>84.47970696691544</v>
      </c>
    </row>
    <row r="17" spans="1:5" s="32" customFormat="1" ht="24.75" customHeight="1">
      <c r="A17" s="21">
        <v>41020000</v>
      </c>
      <c r="B17" s="22" t="s">
        <v>47</v>
      </c>
      <c r="C17" s="23">
        <v>4629.2</v>
      </c>
      <c r="D17" s="23">
        <v>3857.7</v>
      </c>
      <c r="E17" s="23">
        <f t="shared" si="0"/>
        <v>83.33405340015554</v>
      </c>
    </row>
    <row r="18" spans="1:5" s="32" customFormat="1" ht="24.75" customHeight="1">
      <c r="A18" s="24">
        <v>41030000</v>
      </c>
      <c r="B18" s="25" t="s">
        <v>48</v>
      </c>
      <c r="C18" s="26">
        <v>26548.2</v>
      </c>
      <c r="D18" s="26">
        <v>26548.2</v>
      </c>
      <c r="E18" s="26">
        <f t="shared" si="0"/>
        <v>100</v>
      </c>
    </row>
    <row r="19" spans="1:5" s="32" customFormat="1" ht="24.75" customHeight="1">
      <c r="A19" s="24">
        <v>41040000</v>
      </c>
      <c r="B19" s="56" t="s">
        <v>49</v>
      </c>
      <c r="C19" s="57">
        <v>1582.1</v>
      </c>
      <c r="D19" s="57">
        <v>1276.3</v>
      </c>
      <c r="E19" s="26">
        <f t="shared" si="0"/>
        <v>80.6712597180962</v>
      </c>
    </row>
    <row r="20" spans="1:5" s="32" customFormat="1" ht="25.5" customHeight="1" thickBot="1">
      <c r="A20" s="24">
        <v>41050000</v>
      </c>
      <c r="B20" s="25" t="s">
        <v>50</v>
      </c>
      <c r="C20" s="26">
        <v>137978.9</v>
      </c>
      <c r="D20" s="26">
        <v>112557.1</v>
      </c>
      <c r="E20" s="26">
        <f t="shared" si="0"/>
        <v>81.57558873132052</v>
      </c>
    </row>
    <row r="21" spans="1:5" s="32" customFormat="1" ht="29.25" customHeight="1" thickBot="1">
      <c r="A21" s="27"/>
      <c r="B21" s="28" t="s">
        <v>9</v>
      </c>
      <c r="C21" s="29">
        <f>C16+C15</f>
        <v>182536.40000000002</v>
      </c>
      <c r="D21" s="29">
        <f>D16+D15</f>
        <v>157875.4</v>
      </c>
      <c r="E21" s="20">
        <f t="shared" si="0"/>
        <v>86.48981792124746</v>
      </c>
    </row>
    <row r="22" spans="1:5" ht="41.25" customHeight="1" thickBot="1">
      <c r="A22" s="5"/>
      <c r="B22" s="42" t="s">
        <v>28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5" t="s">
        <v>11</v>
      </c>
      <c r="B23" s="66"/>
      <c r="C23" s="66"/>
      <c r="D23" s="66"/>
      <c r="E23" s="67"/>
    </row>
    <row r="24" spans="1:5" ht="22.5" customHeight="1">
      <c r="A24" s="45" t="s">
        <v>33</v>
      </c>
      <c r="B24" s="46" t="s">
        <v>12</v>
      </c>
      <c r="C24" s="58">
        <v>1604.616</v>
      </c>
      <c r="D24" s="58">
        <v>931.6631</v>
      </c>
      <c r="E24" s="50">
        <f t="shared" si="1"/>
        <v>58.06143650568111</v>
      </c>
    </row>
    <row r="25" spans="1:5" ht="30" customHeight="1">
      <c r="A25" s="45" t="s">
        <v>34</v>
      </c>
      <c r="B25" s="46" t="s">
        <v>13</v>
      </c>
      <c r="C25" s="58">
        <v>34901.747</v>
      </c>
      <c r="D25" s="58">
        <v>23287.25719</v>
      </c>
      <c r="E25" s="50">
        <f t="shared" si="1"/>
        <v>66.72232536096259</v>
      </c>
    </row>
    <row r="26" spans="1:5" ht="19.5" customHeight="1">
      <c r="A26" s="45" t="s">
        <v>35</v>
      </c>
      <c r="B26" s="46" t="s">
        <v>14</v>
      </c>
      <c r="C26" s="58">
        <v>28915.48077</v>
      </c>
      <c r="D26" s="58">
        <v>19448.57044</v>
      </c>
      <c r="E26" s="50">
        <f t="shared" si="1"/>
        <v>67.26006250664875</v>
      </c>
    </row>
    <row r="27" spans="1:5" ht="25.5" customHeight="1">
      <c r="A27" s="45" t="s">
        <v>36</v>
      </c>
      <c r="B27" s="46" t="s">
        <v>20</v>
      </c>
      <c r="C27" s="58">
        <v>124666.54719</v>
      </c>
      <c r="D27" s="58">
        <v>100269.51579</v>
      </c>
      <c r="E27" s="50">
        <f t="shared" si="1"/>
        <v>80.43016996145941</v>
      </c>
    </row>
    <row r="28" spans="1:5" ht="25.5" customHeight="1">
      <c r="A28" s="45" t="s">
        <v>37</v>
      </c>
      <c r="B28" s="46" t="s">
        <v>15</v>
      </c>
      <c r="C28" s="58">
        <v>2247.95</v>
      </c>
      <c r="D28" s="58">
        <v>1229.43888</v>
      </c>
      <c r="E28" s="50">
        <f>IF(C28=0,"",IF(D28/C28*100&gt;=200,"В/100",D28/C28*100))</f>
        <v>54.691558086256364</v>
      </c>
    </row>
    <row r="29" spans="1:5" ht="25.5" customHeight="1">
      <c r="A29" s="45" t="s">
        <v>38</v>
      </c>
      <c r="B29" s="46" t="s">
        <v>16</v>
      </c>
      <c r="C29" s="58">
        <v>537.625</v>
      </c>
      <c r="D29" s="58">
        <v>350.90591</v>
      </c>
      <c r="E29" s="50">
        <f>IF(C29=0,"",IF(D29/C29*100&gt;=200,"В/100",D29/C29*100))</f>
        <v>65.26964147872589</v>
      </c>
    </row>
    <row r="30" spans="1:5" ht="21" customHeight="1">
      <c r="A30" s="45" t="s">
        <v>39</v>
      </c>
      <c r="B30" s="46" t="s">
        <v>27</v>
      </c>
      <c r="C30" s="58">
        <v>24</v>
      </c>
      <c r="D30" s="58"/>
      <c r="E30" s="50">
        <f t="shared" si="1"/>
        <v>0</v>
      </c>
    </row>
    <row r="31" spans="1:5" ht="24" customHeight="1" hidden="1">
      <c r="A31" s="45" t="s">
        <v>40</v>
      </c>
      <c r="B31" s="46" t="s">
        <v>17</v>
      </c>
      <c r="C31" s="58"/>
      <c r="D31" s="58"/>
      <c r="E31" s="50">
        <f t="shared" si="1"/>
      </c>
    </row>
    <row r="32" spans="1:5" ht="30" customHeight="1">
      <c r="A32" s="45" t="s">
        <v>41</v>
      </c>
      <c r="B32" s="46" t="s">
        <v>52</v>
      </c>
      <c r="C32" s="59">
        <v>165</v>
      </c>
      <c r="D32" s="58"/>
      <c r="E32" s="50">
        <f t="shared" si="1"/>
        <v>0</v>
      </c>
    </row>
    <row r="33" spans="1:5" ht="29.25" customHeight="1" thickBot="1">
      <c r="A33" s="16" t="s">
        <v>51</v>
      </c>
      <c r="B33" s="47" t="s">
        <v>18</v>
      </c>
      <c r="C33" s="60">
        <v>5075.798</v>
      </c>
      <c r="D33" s="58">
        <v>4317.9852</v>
      </c>
      <c r="E33" s="51">
        <f t="shared" si="1"/>
        <v>85.0700756807107</v>
      </c>
    </row>
    <row r="34" spans="1:5" s="33" customFormat="1" ht="23.25" customHeight="1" thickBot="1">
      <c r="A34" s="48"/>
      <c r="B34" s="49" t="s">
        <v>19</v>
      </c>
      <c r="C34" s="54">
        <f>SUM(C24:C33)</f>
        <v>198138.76396</v>
      </c>
      <c r="D34" s="55">
        <f>SUM(D24:D33)</f>
        <v>149835.33651</v>
      </c>
      <c r="E34" s="44">
        <f t="shared" si="1"/>
        <v>75.62141476780816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2018-03-26T12:50:24Z</cp:lastPrinted>
  <dcterms:created xsi:type="dcterms:W3CDTF">2015-04-06T06:03:14Z</dcterms:created>
  <dcterms:modified xsi:type="dcterms:W3CDTF">2018-04-18T11:54:20Z</dcterms:modified>
  <cp:category/>
  <cp:version/>
  <cp:contentType/>
  <cp:contentStatus/>
</cp:coreProperties>
</file>